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8800" windowHeight="115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B55" i="2"/>
  <c r="C54" i="2"/>
  <c r="C59" i="2" s="1"/>
  <c r="B54" i="2"/>
  <c r="B59" i="2" s="1"/>
  <c r="C49" i="2"/>
  <c r="B49" i="2"/>
  <c r="C48" i="2"/>
  <c r="B48" i="2"/>
  <c r="C45" i="2"/>
  <c r="B45" i="2"/>
  <c r="C41" i="2"/>
  <c r="B41" i="2"/>
  <c r="C36" i="2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<sst xmlns="http://schemas.openxmlformats.org/spreadsheetml/2006/main" count="58" uniqueCount="50">
  <si>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</si>
  <si>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</si>
  <si>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</si>
  <si>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</si>
  <si>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</si>
  <si>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</si>
  <si>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</si>
  <si>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</si>
  <si>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</si>
  <si>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</si>
  <si>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</si>
  <si>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</si>
  <si>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</si>
  <si>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</si>
  <si>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</si>
  <si>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</si>
  <si>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</si>
  <si>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</si>
  <si>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</si>
  <si>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</si>
  <si>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</si>
  <si>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</si>
  <si>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</si>
  <si>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</si>
  <si>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</si>
  <si>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</si>
  <si>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</si>
  <si>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</si>
  <si>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</si>
  <si>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</si>
  <si>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</si>
  <si>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</si>
  <si>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</si>
  <si>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</si>
  <si>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</si>
  <si>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</si>
  <si>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</si>
  <si>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</si>
  <si>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</si>
  <si>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</si>
  <si>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</si>
  <si>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</si>
  <si>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</si>
  <si>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</si>
  <si>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</si>
  <si>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</si>
  <si>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</si>
  <si>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</si>
  <si>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</si>
  <si>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Acámbaro,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</si>
</sst>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71</xdr:row>
      <xdr:rowOff>0</xdr:rowOff>
    </xdr:from>
    <xdr:to>
      <xdr:col>0</xdr:col>
      <xdr:colOff>3084303</xdr:colOff>
      <xdr:row>79</xdr:row>
      <xdr:rowOff>133349</xdr:rowOff>
    </xdr:to>
    <xdr:sp macro="" textlink="">
      <xdr:nvSpPr>
        <xdr:cNvPr id="2" name="CuadroTexto 1"/>
        <xdr:cNvSpPr txBox="1"/>
      </xdr:nvSpPr>
      <xdr:spPr>
        <a:xfrm>
          <a:off x="742950" y="1097280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0</xdr:colOff>
      <xdr:row>71</xdr:row>
      <xdr:rowOff>28575</xdr:rowOff>
    </xdr:from>
    <xdr:to>
      <xdr:col>2</xdr:col>
      <xdr:colOff>1190625</xdr:colOff>
      <xdr:row>79</xdr:row>
      <xdr:rowOff>92734</xdr:rowOff>
    </xdr:to>
    <xdr:sp macro="" textlink="">
      <xdr:nvSpPr>
        <xdr:cNvPr id="3" name="CuadroTexto 2"/>
        <xdr:cNvSpPr txBox="1"/>
      </xdr:nvSpPr>
      <xdr:spPr>
        <a:xfrm>
          <a:off x="5191125" y="11001375"/>
          <a:ext cx="26670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zoomScaleNormal="100" workbookViewId="0">
      <selection activeCell="A21" sqref="A2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41750542.899999999</v>
      </c>
      <c r="C4" s="18">
        <f>SUM(C5:C14)</f>
        <v>66865219.210000001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1852025.99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41750542.899999999</v>
      </c>
      <c r="C11" s="19">
        <v>65013193.219999999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8">
        <f>SUM(B17:B32)</f>
        <v>32459694.82</v>
      </c>
      <c r="C16" s="18">
        <f>SUM(C17:C32)</f>
        <v>62440547.909999996</v>
      </c>
    </row>
    <row r="17" spans="1:3" ht="11.25" customHeight="1" x14ac:dyDescent="0.2">
      <c r="A17" s="7" t="s">
        <v>14</v>
      </c>
      <c r="B17" s="19">
        <v>16575373.02</v>
      </c>
      <c r="C17" s="19">
        <v>32445695.75</v>
      </c>
    </row>
    <row r="18" spans="1:3" ht="11.25" customHeight="1" x14ac:dyDescent="0.2">
      <c r="A18" s="7" t="s">
        <v>15</v>
      </c>
      <c r="B18" s="19">
        <v>4737658.93</v>
      </c>
      <c r="C18" s="19">
        <v>9032602.9800000004</v>
      </c>
    </row>
    <row r="19" spans="1:3" ht="11.25" customHeight="1" x14ac:dyDescent="0.2">
      <c r="A19" s="7" t="s">
        <v>16</v>
      </c>
      <c r="B19" s="19">
        <v>11146662.869999999</v>
      </c>
      <c r="C19" s="19">
        <v>20619455.989999998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342793.19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9290848.0799999982</v>
      </c>
      <c r="C33" s="18">
        <f>C4-C16</f>
        <v>4424671.3000000045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8">
        <f>SUM(B42:B44)</f>
        <v>438446.54</v>
      </c>
      <c r="C41" s="18">
        <f>SUM(C42:C44)</f>
        <v>10080504.969999999</v>
      </c>
    </row>
    <row r="42" spans="1:3" ht="11.25" customHeight="1" x14ac:dyDescent="0.2">
      <c r="A42" s="7" t="s">
        <v>32</v>
      </c>
      <c r="B42" s="19">
        <v>202605.8</v>
      </c>
      <c r="C42" s="19">
        <v>5970872.3099999996</v>
      </c>
    </row>
    <row r="43" spans="1:3" ht="11.25" customHeight="1" x14ac:dyDescent="0.2">
      <c r="A43" s="7" t="s">
        <v>33</v>
      </c>
      <c r="B43" s="19">
        <v>235840.74</v>
      </c>
      <c r="C43" s="19">
        <v>4109632.66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-438446.54</v>
      </c>
      <c r="C45" s="18">
        <f>C36-C41</f>
        <v>-10080504.969999999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8">
        <f>SUM(B55+B58)</f>
        <v>1394980.92</v>
      </c>
      <c r="C54" s="18">
        <f>SUM(C55+C58)</f>
        <v>694291.51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1394980.92</v>
      </c>
      <c r="C58" s="19">
        <v>694291.51</v>
      </c>
    </row>
    <row r="59" spans="1:3" ht="11.25" customHeight="1" x14ac:dyDescent="0.2">
      <c r="A59" s="4" t="s">
        <v>44</v>
      </c>
      <c r="B59" s="18">
        <f>B48-B54</f>
        <v>-1394980.92</v>
      </c>
      <c r="C59" s="18">
        <f>C48-C54</f>
        <v>-694291.51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8">
        <f>B59+B45+B33</f>
        <v>7457420.6199999982</v>
      </c>
      <c r="C61" s="18">
        <f>C59+C45+C33</f>
        <v>-6350125.1799999941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21988440.199999999</v>
      </c>
      <c r="C63" s="18">
        <v>28338565.379999999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29445860.82</v>
      </c>
      <c r="C65" s="18">
        <v>21988440.199999999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  <row r="71" spans="1:3" s="21" customFormat="1" x14ac:dyDescent="0.2"/>
    <row r="72" spans="1:3" s="21" customFormat="1" x14ac:dyDescent="0.2"/>
    <row r="73" spans="1:3" s="21" customFormat="1" x14ac:dyDescent="0.2"/>
    <row r="74" spans="1:3" s="21" customFormat="1" x14ac:dyDescent="0.2"/>
    <row r="75" spans="1:3" s="21" customFormat="1" x14ac:dyDescent="0.2"/>
    <row r="76" spans="1:3" s="21" customFormat="1" x14ac:dyDescent="0.2"/>
    <row r="77" spans="1:3" s="21" customFormat="1" x14ac:dyDescent="0.2"/>
    <row r="78" spans="1:3" s="21" customFormat="1" x14ac:dyDescent="0.2"/>
    <row r="79" spans="1:3" s="21" customFormat="1" x14ac:dyDescent="0.2"/>
    <row r="80" spans="1:3" s="21" customFormat="1" x14ac:dyDescent="0.2"/>
    <row r="81" s="21" customFormat="1" x14ac:dyDescent="0.2"/>
  </sheetData>
  <sheetProtection formatCells="0" formatColumns="0" formatRows="0" autoFilter="0"/>
  <protectedRanges>
    <protectedRange sqref="A71:G81" name="Rango1"/>
  </protectedRanges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2012-12-11T20:31:36Z</dcterms:created>
  <dcterms:modified xsi:type="dcterms:W3CDTF">2025-07-25T17:48:29Z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